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ry.Langdon/Downloads/"/>
    </mc:Choice>
  </mc:AlternateContent>
  <xr:revisionPtr revIDLastSave="0" documentId="8_{731AC7DF-DF23-7742-8292-32E86553377B}" xr6:coauthVersionLast="47" xr6:coauthVersionMax="47" xr10:uidLastSave="{00000000-0000-0000-0000-000000000000}"/>
  <bookViews>
    <workbookView xWindow="0" yWindow="500" windowWidth="40960" windowHeight="22960" xr2:uid="{CCA21FE2-087C-F141-A0A6-A1E189C941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1" i="1" l="1"/>
  <c r="BB13" i="1"/>
  <c r="BB9" i="1"/>
  <c r="BB7" i="1"/>
  <c r="AT33" i="1"/>
  <c r="AU33" i="1"/>
  <c r="AT26" i="1"/>
  <c r="AU26" i="1" s="1"/>
  <c r="AT17" i="1"/>
  <c r="AU17" i="1" s="1"/>
  <c r="AT9" i="1"/>
  <c r="AU9" i="1" s="1"/>
  <c r="AH12" i="1"/>
  <c r="AH10" i="1"/>
  <c r="AH8" i="1"/>
  <c r="AH6" i="1"/>
  <c r="AB33" i="1"/>
  <c r="AC33" i="1" s="1"/>
  <c r="AB24" i="1"/>
  <c r="AC24" i="1" s="1"/>
  <c r="AB16" i="1"/>
  <c r="AC16" i="1" s="1"/>
  <c r="AB9" i="1"/>
  <c r="AC9" i="1" s="1"/>
</calcChain>
</file>

<file path=xl/sharedStrings.xml><?xml version="1.0" encoding="utf-8"?>
<sst xmlns="http://schemas.openxmlformats.org/spreadsheetml/2006/main" count="482" uniqueCount="85">
  <si>
    <t>Trial Feed 1</t>
  </si>
  <si>
    <t>12 Star</t>
  </si>
  <si>
    <t>Plant 10</t>
  </si>
  <si>
    <t>Plant 13</t>
  </si>
  <si>
    <t>Plant 12</t>
  </si>
  <si>
    <t>Plant 26</t>
  </si>
  <si>
    <t>Plant 30</t>
  </si>
  <si>
    <t>Plant 31</t>
  </si>
  <si>
    <t>Competitor</t>
  </si>
  <si>
    <t>Plant 14</t>
  </si>
  <si>
    <t>Plant 16</t>
  </si>
  <si>
    <t>Plant 18</t>
  </si>
  <si>
    <t>Plant 19</t>
  </si>
  <si>
    <t>Plant 20</t>
  </si>
  <si>
    <t>Plant 21</t>
  </si>
  <si>
    <t>Plant 25</t>
  </si>
  <si>
    <t>Trial Feed 4</t>
  </si>
  <si>
    <t>Plant 11</t>
  </si>
  <si>
    <t>Plant 15</t>
  </si>
  <si>
    <t>Plant 17</t>
  </si>
  <si>
    <t>Plant 23</t>
  </si>
  <si>
    <t>Plant 28</t>
  </si>
  <si>
    <t>Mean</t>
  </si>
  <si>
    <t>Plant   4</t>
  </si>
  <si>
    <t>Plant   6</t>
  </si>
  <si>
    <t>Plant   8</t>
  </si>
  <si>
    <t>Plant   9</t>
  </si>
  <si>
    <t>Plant   3</t>
  </si>
  <si>
    <t>Plant   5</t>
  </si>
  <si>
    <t>Plant   2</t>
  </si>
  <si>
    <t>Plant   7</t>
  </si>
  <si>
    <t>Plant   1</t>
  </si>
  <si>
    <t>Plant 22</t>
  </si>
  <si>
    <t>Plant 24</t>
  </si>
  <si>
    <t>Plant 27</t>
  </si>
  <si>
    <t>Plant 29</t>
  </si>
  <si>
    <t>Plant 32</t>
  </si>
  <si>
    <t>8 Trial Feed 1 plants</t>
  </si>
  <si>
    <t>Total weight</t>
  </si>
  <si>
    <t xml:space="preserve">Total weight </t>
  </si>
  <si>
    <t>1001g</t>
  </si>
  <si>
    <t>636g</t>
  </si>
  <si>
    <t>125.1g</t>
  </si>
  <si>
    <t>365g</t>
  </si>
  <si>
    <t>88.5g</t>
  </si>
  <si>
    <t>8 - 12 Star plants</t>
  </si>
  <si>
    <t>8 Competitor plants</t>
  </si>
  <si>
    <t>8 Trial Feed 4 plants</t>
  </si>
  <si>
    <t>79.5g</t>
  </si>
  <si>
    <t>45.6g</t>
  </si>
  <si>
    <t>Plants Ranked in order of Yield per plant</t>
  </si>
  <si>
    <t>Plants Ranked in order of Feed Yield</t>
  </si>
  <si>
    <t>Number of tomatoes with BER to date</t>
  </si>
  <si>
    <t>Plant 4</t>
  </si>
  <si>
    <t>17th October Harvest Yields</t>
  </si>
  <si>
    <t>Plant 1</t>
  </si>
  <si>
    <t>Plant 3</t>
  </si>
  <si>
    <t>1 BER, 1 Spotty</t>
  </si>
  <si>
    <t>Plant 8</t>
  </si>
  <si>
    <t>Plant 9</t>
  </si>
  <si>
    <t>Plant 5</t>
  </si>
  <si>
    <t>Plant 7</t>
  </si>
  <si>
    <t>Plant 2</t>
  </si>
  <si>
    <t>2 BER</t>
  </si>
  <si>
    <t>Plant 6</t>
  </si>
  <si>
    <t>Feed Yields To Date</t>
  </si>
  <si>
    <t>4thOct</t>
  </si>
  <si>
    <t>17thOct</t>
  </si>
  <si>
    <t>BER To Date</t>
  </si>
  <si>
    <t>1st November Harvest Yields</t>
  </si>
  <si>
    <t>1 BER</t>
  </si>
  <si>
    <t>1stNov</t>
  </si>
  <si>
    <t>Totals</t>
  </si>
  <si>
    <t>1st Nov</t>
  </si>
  <si>
    <t>Green</t>
  </si>
  <si>
    <t>Trial feed 2</t>
  </si>
  <si>
    <t>Trial feed 3</t>
  </si>
  <si>
    <t>Trial feed 5</t>
  </si>
  <si>
    <t>Garden Grown Green-5thNov23</t>
  </si>
  <si>
    <t>Grams</t>
  </si>
  <si>
    <t>20th September Harvest Yields</t>
  </si>
  <si>
    <t>BER</t>
  </si>
  <si>
    <t>20thSept</t>
  </si>
  <si>
    <t>Blossom End Rot Trial Yields of Ripened Tomatoes 4th October 2023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</si>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</sst>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5" borderId="3" xfId="0" applyFill="1" applyBorder="1"/>
    <xf numFmtId="0" fontId="0" fillId="4" borderId="3" xfId="0" applyFill="1" applyBorder="1"/>
    <xf numFmtId="0" fontId="0" fillId="2" borderId="3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6" borderId="1" xfId="0" applyFill="1" applyBorder="1"/>
    <xf numFmtId="0" fontId="0" fillId="3" borderId="3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E4A8-E27F-E54E-BC2E-3B090F5E6939}">
  <dimension ref="A1:BD40"/>
  <sheetViews>
    <sheetView tabSelected="1" topLeftCell="AB1" workbookViewId="0">
      <selection activeCell="BC19" sqref="BC19"/>
    </sheetView>
  </sheetViews>
  <sheetFormatPr baseColWidth="10" defaultRowHeight="16" x14ac:dyDescent="0.2"/>
  <sheetData>
    <row r="1" spans="1:56" ht="24" x14ac:dyDescent="0.3">
      <c r="A1" s="7" t="s">
        <v>80</v>
      </c>
      <c r="B1" s="1"/>
      <c r="C1" s="1"/>
      <c r="D1" s="1"/>
      <c r="E1" s="1"/>
      <c r="F1" s="7" t="s">
        <v>83</v>
      </c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7" t="s">
        <v>54</v>
      </c>
      <c r="U1" s="7"/>
      <c r="V1" s="7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K1" s="7" t="s">
        <v>69</v>
      </c>
    </row>
    <row r="2" spans="1:5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5"/>
      <c r="AF2" s="15"/>
      <c r="AG2" s="15"/>
    </row>
    <row r="3" spans="1:56" ht="21" x14ac:dyDescent="0.25">
      <c r="A3" s="8" t="s">
        <v>51</v>
      </c>
      <c r="B3" s="1"/>
      <c r="C3" s="1"/>
      <c r="D3" s="1"/>
      <c r="E3" s="1"/>
      <c r="F3" s="8" t="s">
        <v>50</v>
      </c>
      <c r="G3" s="1"/>
      <c r="H3" s="1"/>
      <c r="I3" s="1"/>
      <c r="J3" s="1"/>
      <c r="K3" s="8" t="s">
        <v>51</v>
      </c>
      <c r="L3" s="1"/>
      <c r="M3" s="1"/>
      <c r="N3" s="1"/>
      <c r="O3" s="9"/>
      <c r="P3" s="6" t="s">
        <v>52</v>
      </c>
      <c r="Q3" s="6"/>
      <c r="R3" s="6"/>
      <c r="S3" s="1"/>
      <c r="T3" s="8" t="s">
        <v>50</v>
      </c>
      <c r="U3" s="1"/>
      <c r="V3" s="1"/>
      <c r="W3" s="1"/>
      <c r="X3" s="1"/>
      <c r="Y3" s="8" t="s">
        <v>51</v>
      </c>
      <c r="Z3" s="1"/>
      <c r="AA3" s="1"/>
      <c r="AB3" s="1"/>
      <c r="AC3" s="1"/>
      <c r="AD3" s="1"/>
      <c r="AE3" s="8" t="s">
        <v>65</v>
      </c>
      <c r="AF3" s="1"/>
      <c r="AG3" s="1"/>
      <c r="AH3" s="1"/>
      <c r="AI3" s="1" t="s">
        <v>68</v>
      </c>
      <c r="AK3" s="8" t="s">
        <v>50</v>
      </c>
      <c r="AQ3" s="8" t="s">
        <v>51</v>
      </c>
      <c r="AV3" s="8" t="s">
        <v>65</v>
      </c>
      <c r="AW3" s="1"/>
      <c r="AX3" s="1"/>
      <c r="AY3" s="1"/>
      <c r="AZ3" s="1"/>
      <c r="BA3" s="1" t="s">
        <v>74</v>
      </c>
      <c r="BB3" s="1"/>
      <c r="BC3" s="1" t="s">
        <v>68</v>
      </c>
      <c r="BD3" s="20" t="s">
        <v>84</v>
      </c>
    </row>
    <row r="4" spans="1:56" ht="21" x14ac:dyDescent="0.25">
      <c r="A4" s="1"/>
      <c r="B4" s="1"/>
      <c r="C4" s="1" t="s">
        <v>81</v>
      </c>
      <c r="D4" s="1"/>
      <c r="E4" s="1"/>
      <c r="F4" s="8"/>
      <c r="G4" s="1"/>
      <c r="H4" s="1" t="s">
        <v>79</v>
      </c>
      <c r="I4" s="1"/>
      <c r="J4" s="1"/>
      <c r="K4" s="8"/>
      <c r="L4" s="1"/>
      <c r="M4" s="1" t="s">
        <v>79</v>
      </c>
      <c r="N4" s="1"/>
      <c r="O4" s="9"/>
      <c r="P4" s="6"/>
      <c r="Q4" s="6"/>
      <c r="R4" s="6"/>
      <c r="S4" s="1"/>
      <c r="T4" s="8"/>
      <c r="U4" s="1"/>
      <c r="V4" s="1" t="s">
        <v>79</v>
      </c>
      <c r="Y4" s="8"/>
      <c r="Z4" s="1"/>
      <c r="AA4" s="1" t="s">
        <v>79</v>
      </c>
      <c r="AB4" s="1"/>
      <c r="AC4" s="9"/>
      <c r="AD4" s="1"/>
      <c r="AE4" s="8"/>
      <c r="AF4" s="1"/>
      <c r="AG4" s="1"/>
      <c r="AH4" s="1"/>
      <c r="AI4" s="1"/>
      <c r="AK4" s="8"/>
      <c r="AM4" s="1" t="s">
        <v>79</v>
      </c>
      <c r="AQ4" s="8"/>
      <c r="AS4" s="1" t="s">
        <v>79</v>
      </c>
      <c r="AV4" s="8"/>
      <c r="AW4" s="1"/>
      <c r="AX4" s="1"/>
      <c r="AY4" s="1"/>
      <c r="AZ4" s="1"/>
      <c r="BA4" s="1"/>
      <c r="BB4" s="1"/>
      <c r="BC4" s="1"/>
      <c r="BD4" s="1"/>
    </row>
    <row r="5" spans="1:56" x14ac:dyDescent="0.2">
      <c r="A5" s="3" t="s">
        <v>1</v>
      </c>
      <c r="B5" s="3">
        <v>359</v>
      </c>
      <c r="C5" s="1"/>
      <c r="D5" s="1"/>
      <c r="E5" s="1">
        <v>1</v>
      </c>
      <c r="F5" s="2" t="s">
        <v>0</v>
      </c>
      <c r="G5" s="2" t="s">
        <v>30</v>
      </c>
      <c r="H5" s="2">
        <v>280</v>
      </c>
      <c r="I5" s="1"/>
      <c r="J5" s="1">
        <v>1</v>
      </c>
      <c r="K5" s="2" t="s">
        <v>0</v>
      </c>
      <c r="L5" s="2" t="s">
        <v>30</v>
      </c>
      <c r="M5" s="2">
        <v>280</v>
      </c>
      <c r="N5" s="6" t="s">
        <v>37</v>
      </c>
      <c r="O5" s="10"/>
      <c r="P5" s="6"/>
      <c r="Q5" s="6">
        <v>0</v>
      </c>
      <c r="R5" s="6"/>
      <c r="S5" s="1">
        <v>1</v>
      </c>
      <c r="T5" s="5" t="s">
        <v>8</v>
      </c>
      <c r="U5" s="5" t="s">
        <v>59</v>
      </c>
      <c r="V5" s="5">
        <v>343</v>
      </c>
      <c r="Y5" s="5" t="s">
        <v>8</v>
      </c>
      <c r="Z5" s="5" t="s">
        <v>55</v>
      </c>
      <c r="AA5" s="5">
        <v>54</v>
      </c>
      <c r="AB5" s="5"/>
      <c r="AC5" s="14"/>
      <c r="AD5" s="1"/>
      <c r="AE5" s="1"/>
      <c r="AF5" s="1" t="s">
        <v>66</v>
      </c>
      <c r="AG5" s="1" t="s">
        <v>67</v>
      </c>
      <c r="AH5" s="1"/>
      <c r="AI5" s="1"/>
      <c r="AK5" s="5" t="s">
        <v>8</v>
      </c>
      <c r="AL5" s="5" t="s">
        <v>33</v>
      </c>
      <c r="AM5" s="5">
        <v>368</v>
      </c>
      <c r="AN5" s="1"/>
      <c r="AQ5" s="5" t="s">
        <v>8</v>
      </c>
      <c r="AR5" s="5" t="s">
        <v>33</v>
      </c>
      <c r="AS5" s="5">
        <v>368</v>
      </c>
      <c r="AV5" s="1"/>
      <c r="AW5" s="1" t="s">
        <v>82</v>
      </c>
      <c r="AX5" s="1" t="s">
        <v>66</v>
      </c>
      <c r="AY5" s="1" t="s">
        <v>67</v>
      </c>
      <c r="AZ5" s="1" t="s">
        <v>71</v>
      </c>
      <c r="BA5" s="1" t="s">
        <v>73</v>
      </c>
      <c r="BB5" s="1" t="s">
        <v>72</v>
      </c>
      <c r="BC5" s="1"/>
      <c r="BD5" s="1"/>
    </row>
    <row r="6" spans="1:56" x14ac:dyDescent="0.2">
      <c r="A6" s="1"/>
      <c r="B6" s="1"/>
      <c r="C6" s="1"/>
      <c r="D6" s="1"/>
      <c r="E6" s="1">
        <v>2</v>
      </c>
      <c r="F6" s="3" t="s">
        <v>1</v>
      </c>
      <c r="G6" s="3" t="s">
        <v>29</v>
      </c>
      <c r="H6" s="3">
        <v>212</v>
      </c>
      <c r="I6" s="1"/>
      <c r="J6" s="1">
        <v>3</v>
      </c>
      <c r="K6" s="2" t="s">
        <v>0</v>
      </c>
      <c r="L6" s="2" t="s">
        <v>28</v>
      </c>
      <c r="M6" s="2">
        <v>194</v>
      </c>
      <c r="P6" s="6"/>
      <c r="Q6" s="6"/>
      <c r="R6" s="6"/>
      <c r="S6" s="1">
        <v>2</v>
      </c>
      <c r="T6" s="4" t="s">
        <v>16</v>
      </c>
      <c r="U6" s="4" t="s">
        <v>18</v>
      </c>
      <c r="V6" s="4">
        <v>279</v>
      </c>
      <c r="Y6" s="5" t="s">
        <v>8</v>
      </c>
      <c r="Z6" s="5" t="s">
        <v>56</v>
      </c>
      <c r="AA6" s="5">
        <v>62</v>
      </c>
      <c r="AB6" s="5" t="s">
        <v>57</v>
      </c>
      <c r="AC6" s="14"/>
      <c r="AD6" s="1"/>
      <c r="AE6" s="1" t="s">
        <v>16</v>
      </c>
      <c r="AF6" s="1">
        <v>636</v>
      </c>
      <c r="AG6" s="1">
        <v>981</v>
      </c>
      <c r="AH6" s="1">
        <f>SUM(AF6,AG6)</f>
        <v>1617</v>
      </c>
      <c r="AI6" s="1">
        <v>0</v>
      </c>
      <c r="AK6" s="5" t="s">
        <v>8</v>
      </c>
      <c r="AL6" s="5" t="s">
        <v>35</v>
      </c>
      <c r="AM6" s="5">
        <v>362</v>
      </c>
      <c r="AN6" s="1"/>
      <c r="AQ6" s="5" t="s">
        <v>8</v>
      </c>
      <c r="AR6" s="5" t="s">
        <v>35</v>
      </c>
      <c r="AS6" s="5">
        <v>362</v>
      </c>
      <c r="AV6" s="1"/>
      <c r="AW6" s="1"/>
      <c r="AX6" s="1"/>
      <c r="AY6" s="1"/>
      <c r="AZ6" s="1"/>
      <c r="BA6" s="1"/>
      <c r="BB6" s="1"/>
      <c r="BC6" s="1"/>
      <c r="BD6" s="1"/>
    </row>
    <row r="7" spans="1:56" x14ac:dyDescent="0.2">
      <c r="A7" s="5" t="s">
        <v>8</v>
      </c>
      <c r="B7" s="5">
        <v>213</v>
      </c>
      <c r="C7" s="5">
        <v>1</v>
      </c>
      <c r="D7" s="1"/>
      <c r="E7" s="1">
        <v>3</v>
      </c>
      <c r="F7" s="2" t="s">
        <v>0</v>
      </c>
      <c r="G7" s="2" t="s">
        <v>28</v>
      </c>
      <c r="H7" s="2">
        <v>194</v>
      </c>
      <c r="I7" s="1"/>
      <c r="J7" s="1">
        <v>5</v>
      </c>
      <c r="K7" s="2" t="s">
        <v>0</v>
      </c>
      <c r="L7" s="2" t="s">
        <v>15</v>
      </c>
      <c r="M7" s="2">
        <v>168</v>
      </c>
      <c r="N7" s="6" t="s">
        <v>39</v>
      </c>
      <c r="O7" s="10" t="s">
        <v>22</v>
      </c>
      <c r="P7" s="6"/>
      <c r="Q7" s="6"/>
      <c r="R7" s="6"/>
      <c r="S7" s="1">
        <v>3</v>
      </c>
      <c r="T7" s="3" t="s">
        <v>1</v>
      </c>
      <c r="U7" s="3" t="s">
        <v>2</v>
      </c>
      <c r="V7" s="3">
        <v>231</v>
      </c>
      <c r="Y7" s="5" t="s">
        <v>8</v>
      </c>
      <c r="Z7" s="5" t="s">
        <v>58</v>
      </c>
      <c r="AA7" s="5">
        <v>210</v>
      </c>
      <c r="AB7" s="5"/>
      <c r="AC7" s="14"/>
      <c r="AD7" s="6"/>
      <c r="AE7" s="1"/>
      <c r="AF7" s="1"/>
      <c r="AG7" s="1"/>
      <c r="AH7" s="1"/>
      <c r="AI7" s="1"/>
      <c r="AK7" s="4" t="s">
        <v>16</v>
      </c>
      <c r="AL7" s="4" t="s">
        <v>53</v>
      </c>
      <c r="AM7" s="17">
        <v>248</v>
      </c>
      <c r="AN7" s="1"/>
      <c r="AQ7" s="5" t="s">
        <v>8</v>
      </c>
      <c r="AR7" s="5" t="s">
        <v>32</v>
      </c>
      <c r="AS7" s="5">
        <v>213</v>
      </c>
      <c r="AV7" s="1" t="s">
        <v>1</v>
      </c>
      <c r="AW7" s="1">
        <v>359</v>
      </c>
      <c r="AX7" s="1">
        <v>885</v>
      </c>
      <c r="AY7" s="1">
        <v>728</v>
      </c>
      <c r="AZ7" s="1">
        <v>874</v>
      </c>
      <c r="BA7" s="1">
        <v>1062</v>
      </c>
      <c r="BB7" s="1">
        <f>SUM(AW7,AX7,AY7,AZ7,BA7)</f>
        <v>3908</v>
      </c>
      <c r="BC7" s="1">
        <v>9</v>
      </c>
      <c r="BD7" s="21">
        <v>1</v>
      </c>
    </row>
    <row r="8" spans="1:56" x14ac:dyDescent="0.2">
      <c r="A8" s="1"/>
      <c r="B8" s="1"/>
      <c r="C8" s="1"/>
      <c r="D8" s="1"/>
      <c r="E8" s="1">
        <v>4</v>
      </c>
      <c r="F8" s="4" t="s">
        <v>16</v>
      </c>
      <c r="G8" s="4" t="s">
        <v>20</v>
      </c>
      <c r="H8" s="4">
        <v>169</v>
      </c>
      <c r="I8" s="1"/>
      <c r="J8" s="1">
        <v>14</v>
      </c>
      <c r="K8" s="2" t="s">
        <v>0</v>
      </c>
      <c r="L8" s="2" t="s">
        <v>12</v>
      </c>
      <c r="M8" s="2">
        <v>98</v>
      </c>
      <c r="N8" s="6" t="s">
        <v>40</v>
      </c>
      <c r="O8" s="10" t="s">
        <v>42</v>
      </c>
      <c r="P8" s="6"/>
      <c r="Q8" s="6"/>
      <c r="R8" s="6"/>
      <c r="S8" s="1">
        <v>4</v>
      </c>
      <c r="T8" s="4" t="s">
        <v>16</v>
      </c>
      <c r="U8" s="4" t="s">
        <v>17</v>
      </c>
      <c r="V8" s="4">
        <v>216</v>
      </c>
      <c r="Y8" s="5" t="s">
        <v>8</v>
      </c>
      <c r="Z8" s="5" t="s">
        <v>59</v>
      </c>
      <c r="AA8" s="5">
        <v>343</v>
      </c>
      <c r="AB8" s="6" t="s">
        <v>39</v>
      </c>
      <c r="AC8" s="10" t="s">
        <v>22</v>
      </c>
      <c r="AD8" s="1"/>
      <c r="AE8" s="1" t="s">
        <v>1</v>
      </c>
      <c r="AF8" s="1">
        <v>885</v>
      </c>
      <c r="AG8" s="1">
        <v>728</v>
      </c>
      <c r="AH8" s="1">
        <f>SUM(AF8,AG8)</f>
        <v>1613</v>
      </c>
      <c r="AI8" s="1">
        <v>6</v>
      </c>
      <c r="AJ8" s="19"/>
      <c r="AK8" s="3" t="s">
        <v>1</v>
      </c>
      <c r="AL8" s="3" t="s">
        <v>3</v>
      </c>
      <c r="AM8" s="3">
        <v>215</v>
      </c>
      <c r="AN8" s="3" t="s">
        <v>63</v>
      </c>
      <c r="AQ8" s="5" t="s">
        <v>8</v>
      </c>
      <c r="AR8" s="5" t="s">
        <v>9</v>
      </c>
      <c r="AS8" s="5">
        <v>183</v>
      </c>
      <c r="AT8" s="6" t="s">
        <v>39</v>
      </c>
      <c r="AU8" s="10" t="s">
        <v>22</v>
      </c>
      <c r="AV8" s="1"/>
      <c r="AW8" s="1"/>
      <c r="AX8" s="1"/>
      <c r="AY8" s="1"/>
      <c r="AZ8" s="1"/>
      <c r="BA8" s="1"/>
      <c r="BB8" s="1"/>
      <c r="BC8" s="1"/>
      <c r="BD8" s="20"/>
    </row>
    <row r="9" spans="1:56" x14ac:dyDescent="0.2">
      <c r="A9" s="2" t="s">
        <v>0</v>
      </c>
      <c r="B9" s="2">
        <v>160</v>
      </c>
      <c r="C9" s="1"/>
      <c r="D9" s="1"/>
      <c r="E9" s="1">
        <v>5</v>
      </c>
      <c r="F9" s="2" t="s">
        <v>0</v>
      </c>
      <c r="G9" s="2" t="s">
        <v>15</v>
      </c>
      <c r="H9" s="2">
        <v>168</v>
      </c>
      <c r="I9" s="1"/>
      <c r="J9" s="1">
        <v>18</v>
      </c>
      <c r="K9" s="2" t="s">
        <v>0</v>
      </c>
      <c r="L9" s="2" t="s">
        <v>14</v>
      </c>
      <c r="M9" s="2">
        <v>81</v>
      </c>
      <c r="N9" s="6"/>
      <c r="O9" s="10"/>
      <c r="P9" s="6"/>
      <c r="Q9" s="6"/>
      <c r="R9" s="6"/>
      <c r="S9" s="1">
        <v>5</v>
      </c>
      <c r="T9" s="5" t="s">
        <v>8</v>
      </c>
      <c r="U9" s="5" t="s">
        <v>58</v>
      </c>
      <c r="V9" s="5">
        <v>210</v>
      </c>
      <c r="Y9" s="5" t="s">
        <v>8</v>
      </c>
      <c r="Z9" s="5" t="s">
        <v>9</v>
      </c>
      <c r="AA9" s="5">
        <v>176</v>
      </c>
      <c r="AB9" s="1">
        <f>SUM(AA6:AA11)</f>
        <v>997</v>
      </c>
      <c r="AC9" s="9">
        <f>ROUND((AB9/8),1)</f>
        <v>124.6</v>
      </c>
      <c r="AD9" s="1"/>
      <c r="AE9" s="1"/>
      <c r="AF9" s="1"/>
      <c r="AG9" s="1"/>
      <c r="AH9" s="1"/>
      <c r="AI9" s="1"/>
      <c r="AK9" s="5" t="s">
        <v>8</v>
      </c>
      <c r="AL9" s="5" t="s">
        <v>32</v>
      </c>
      <c r="AM9" s="5">
        <v>213</v>
      </c>
      <c r="AN9" s="1"/>
      <c r="AQ9" s="5" t="s">
        <v>8</v>
      </c>
      <c r="AR9" s="5" t="s">
        <v>55</v>
      </c>
      <c r="AS9" s="5">
        <v>122</v>
      </c>
      <c r="AT9" s="1">
        <f>SUM(AS6:AS11)</f>
        <v>1028</v>
      </c>
      <c r="AU9" s="9">
        <f>ROUND((AT9/8),1)</f>
        <v>128.5</v>
      </c>
      <c r="AV9" s="1" t="s">
        <v>8</v>
      </c>
      <c r="AW9" s="1">
        <v>213</v>
      </c>
      <c r="AX9" s="1">
        <v>365</v>
      </c>
      <c r="AY9" s="1">
        <v>997</v>
      </c>
      <c r="AZ9" s="1">
        <v>1028</v>
      </c>
      <c r="BA9" s="1">
        <v>613</v>
      </c>
      <c r="BB9" s="1">
        <f>SUM(AW9,AX9,AY9,AZ9,BA9)</f>
        <v>3216</v>
      </c>
      <c r="BC9" s="1">
        <v>3</v>
      </c>
      <c r="BD9" s="21">
        <v>0.82</v>
      </c>
    </row>
    <row r="10" spans="1:56" x14ac:dyDescent="0.2">
      <c r="A10" s="1"/>
      <c r="B10" s="1"/>
      <c r="C10" s="1"/>
      <c r="D10" s="1"/>
      <c r="E10" s="1">
        <v>6</v>
      </c>
      <c r="F10" s="4" t="s">
        <v>16</v>
      </c>
      <c r="G10" s="4" t="s">
        <v>21</v>
      </c>
      <c r="H10" s="4">
        <v>165</v>
      </c>
      <c r="I10" s="1"/>
      <c r="J10" s="1">
        <v>20</v>
      </c>
      <c r="K10" s="2" t="s">
        <v>0</v>
      </c>
      <c r="L10" s="2" t="s">
        <v>13</v>
      </c>
      <c r="M10" s="2">
        <v>77</v>
      </c>
      <c r="N10" s="6"/>
      <c r="O10" s="10"/>
      <c r="P10" s="6"/>
      <c r="Q10" s="6"/>
      <c r="R10" s="6"/>
      <c r="S10" s="1">
        <v>6</v>
      </c>
      <c r="T10" s="5" t="s">
        <v>8</v>
      </c>
      <c r="U10" s="5" t="s">
        <v>9</v>
      </c>
      <c r="V10" s="5">
        <v>176</v>
      </c>
      <c r="Y10" s="5" t="s">
        <v>8</v>
      </c>
      <c r="Z10" s="5" t="s">
        <v>33</v>
      </c>
      <c r="AA10" s="5">
        <v>63</v>
      </c>
      <c r="AB10" s="5"/>
      <c r="AC10" s="14"/>
      <c r="AD10" s="1"/>
      <c r="AE10" s="1" t="s">
        <v>0</v>
      </c>
      <c r="AF10" s="1">
        <v>1001</v>
      </c>
      <c r="AG10" s="1">
        <v>554</v>
      </c>
      <c r="AH10" s="1">
        <f>SUM(AF10,AG10)</f>
        <v>1555</v>
      </c>
      <c r="AI10" s="1">
        <v>0</v>
      </c>
      <c r="AK10" s="2" t="s">
        <v>0</v>
      </c>
      <c r="AL10" s="2" t="s">
        <v>13</v>
      </c>
      <c r="AM10" s="2">
        <v>209</v>
      </c>
      <c r="AN10" s="1"/>
      <c r="AQ10" s="5" t="s">
        <v>8</v>
      </c>
      <c r="AR10" s="5" t="s">
        <v>56</v>
      </c>
      <c r="AS10" s="5">
        <v>81</v>
      </c>
      <c r="AV10" s="1"/>
      <c r="AW10" s="1"/>
      <c r="AX10" s="1"/>
      <c r="AY10" s="1"/>
      <c r="AZ10" s="1"/>
      <c r="BA10" s="1"/>
      <c r="BB10" s="1"/>
      <c r="BC10" s="1"/>
      <c r="BD10" s="20"/>
    </row>
    <row r="11" spans="1:56" x14ac:dyDescent="0.2">
      <c r="A11" s="1"/>
      <c r="B11" s="1"/>
      <c r="C11" s="1"/>
      <c r="D11" s="1"/>
      <c r="E11" s="1">
        <v>7</v>
      </c>
      <c r="F11" s="3" t="s">
        <v>1</v>
      </c>
      <c r="G11" s="3" t="s">
        <v>5</v>
      </c>
      <c r="H11" s="3">
        <v>137</v>
      </c>
      <c r="I11" s="1"/>
      <c r="J11" s="1">
        <v>21</v>
      </c>
      <c r="K11" s="2" t="s">
        <v>0</v>
      </c>
      <c r="L11" s="2" t="s">
        <v>10</v>
      </c>
      <c r="M11" s="2">
        <v>76</v>
      </c>
      <c r="N11" s="6"/>
      <c r="O11" s="10"/>
      <c r="P11" s="6"/>
      <c r="Q11" s="6"/>
      <c r="R11" s="6"/>
      <c r="S11" s="1">
        <v>7</v>
      </c>
      <c r="T11" s="12" t="s">
        <v>16</v>
      </c>
      <c r="U11" s="12" t="s">
        <v>20</v>
      </c>
      <c r="V11" s="12">
        <v>169</v>
      </c>
      <c r="Y11" s="5" t="s">
        <v>8</v>
      </c>
      <c r="Z11" s="5" t="s">
        <v>35</v>
      </c>
      <c r="AA11" s="5">
        <v>143</v>
      </c>
      <c r="AB11" s="5"/>
      <c r="AC11" s="14"/>
      <c r="AD11" s="1"/>
      <c r="AE11" s="1"/>
      <c r="AF11" s="1"/>
      <c r="AG11" s="1"/>
      <c r="AH11" s="1"/>
      <c r="AI11" s="1"/>
      <c r="AK11" s="4" t="s">
        <v>16</v>
      </c>
      <c r="AL11" s="4" t="s">
        <v>17</v>
      </c>
      <c r="AM11" s="17">
        <v>204</v>
      </c>
      <c r="AN11" s="1"/>
      <c r="AQ11" s="5" t="s">
        <v>8</v>
      </c>
      <c r="AR11" s="5" t="s">
        <v>34</v>
      </c>
      <c r="AS11" s="5">
        <v>67</v>
      </c>
      <c r="AV11" s="1" t="s">
        <v>16</v>
      </c>
      <c r="AW11" s="1">
        <v>0</v>
      </c>
      <c r="AX11" s="1">
        <v>636</v>
      </c>
      <c r="AY11" s="1">
        <v>981</v>
      </c>
      <c r="AZ11" s="1">
        <v>972</v>
      </c>
      <c r="BA11" s="1">
        <v>536</v>
      </c>
      <c r="BB11" s="1">
        <f>SUM(AW11,AX11,AY11,AZ11,BA11)</f>
        <v>3125</v>
      </c>
      <c r="BC11" s="1">
        <v>0</v>
      </c>
      <c r="BD11" s="21">
        <v>0.8</v>
      </c>
    </row>
    <row r="12" spans="1:56" x14ac:dyDescent="0.2">
      <c r="D12" s="16"/>
      <c r="E12" s="1">
        <v>8</v>
      </c>
      <c r="F12" s="3" t="s">
        <v>1</v>
      </c>
      <c r="G12" s="3" t="s">
        <v>2</v>
      </c>
      <c r="H12" s="3">
        <v>133</v>
      </c>
      <c r="I12" s="1"/>
      <c r="J12" s="1">
        <v>24</v>
      </c>
      <c r="K12" s="2" t="s">
        <v>0</v>
      </c>
      <c r="L12" s="2" t="s">
        <v>11</v>
      </c>
      <c r="M12" s="2">
        <v>27</v>
      </c>
      <c r="N12" s="6"/>
      <c r="O12" s="10"/>
      <c r="P12" s="6"/>
      <c r="Q12" s="6"/>
      <c r="R12" s="6"/>
      <c r="S12" s="1">
        <v>8</v>
      </c>
      <c r="T12" s="11" t="s">
        <v>8</v>
      </c>
      <c r="U12" s="11" t="s">
        <v>35</v>
      </c>
      <c r="V12" s="11">
        <v>143</v>
      </c>
      <c r="Y12" s="11" t="s">
        <v>8</v>
      </c>
      <c r="Z12" s="11" t="s">
        <v>32</v>
      </c>
      <c r="AA12" s="11">
        <v>0</v>
      </c>
      <c r="AD12" s="1"/>
      <c r="AE12" s="1" t="s">
        <v>8</v>
      </c>
      <c r="AF12" s="1">
        <v>365</v>
      </c>
      <c r="AG12" s="1">
        <v>997</v>
      </c>
      <c r="AH12" s="1">
        <f>SUM(AF12,AG12)</f>
        <v>1362</v>
      </c>
      <c r="AI12" s="1">
        <v>3</v>
      </c>
      <c r="AK12" s="18" t="s">
        <v>1</v>
      </c>
      <c r="AL12" s="18" t="s">
        <v>5</v>
      </c>
      <c r="AM12" s="3">
        <v>190</v>
      </c>
      <c r="AN12" s="3"/>
      <c r="AQ12" s="5" t="s">
        <v>8</v>
      </c>
      <c r="AR12" s="5" t="s">
        <v>59</v>
      </c>
      <c r="AS12" s="5">
        <v>39</v>
      </c>
      <c r="AV12" s="1"/>
      <c r="AW12" s="1"/>
      <c r="AX12" s="1"/>
      <c r="AY12" s="1"/>
      <c r="AZ12" s="1"/>
      <c r="BA12" s="1"/>
      <c r="BB12" s="1"/>
      <c r="BC12" s="1"/>
      <c r="BD12" s="20"/>
    </row>
    <row r="13" spans="1:56" x14ac:dyDescent="0.2">
      <c r="D13" s="1"/>
      <c r="E13" s="1">
        <v>9</v>
      </c>
      <c r="F13" s="5" t="s">
        <v>8</v>
      </c>
      <c r="G13" s="5" t="s">
        <v>25</v>
      </c>
      <c r="H13" s="5">
        <v>133</v>
      </c>
      <c r="I13" s="1"/>
      <c r="J13" s="1">
        <v>2</v>
      </c>
      <c r="K13" s="3" t="s">
        <v>1</v>
      </c>
      <c r="L13" s="3" t="s">
        <v>29</v>
      </c>
      <c r="M13" s="3">
        <v>212</v>
      </c>
      <c r="N13" s="6" t="s">
        <v>45</v>
      </c>
      <c r="O13" s="10"/>
      <c r="P13" s="6"/>
      <c r="Q13" s="6">
        <v>2</v>
      </c>
      <c r="R13" s="6"/>
      <c r="S13" s="1">
        <v>9</v>
      </c>
      <c r="T13" s="4" t="s">
        <v>16</v>
      </c>
      <c r="U13" s="4" t="s">
        <v>19</v>
      </c>
      <c r="V13" s="4">
        <v>139</v>
      </c>
      <c r="Y13" s="4" t="s">
        <v>16</v>
      </c>
      <c r="Z13" s="4" t="s">
        <v>53</v>
      </c>
      <c r="AA13" s="4">
        <v>68</v>
      </c>
      <c r="AB13" s="1"/>
      <c r="AC13" s="9"/>
      <c r="AD13" s="1"/>
      <c r="AE13" s="1"/>
      <c r="AF13" s="1"/>
      <c r="AG13" s="1"/>
      <c r="AH13" s="1"/>
      <c r="AI13" s="1"/>
      <c r="AK13" s="3" t="s">
        <v>1</v>
      </c>
      <c r="AL13" s="3" t="s">
        <v>6</v>
      </c>
      <c r="AM13" s="3">
        <v>184</v>
      </c>
      <c r="AN13" s="3" t="s">
        <v>70</v>
      </c>
      <c r="AQ13" s="5" t="s">
        <v>8</v>
      </c>
      <c r="AR13" s="5" t="s">
        <v>58</v>
      </c>
      <c r="AS13" s="5">
        <v>0</v>
      </c>
      <c r="AV13" s="1" t="s">
        <v>0</v>
      </c>
      <c r="AW13" s="1">
        <v>160</v>
      </c>
      <c r="AX13" s="1">
        <v>1001</v>
      </c>
      <c r="AY13" s="1">
        <v>554</v>
      </c>
      <c r="AZ13" s="1">
        <v>620</v>
      </c>
      <c r="BA13" s="1">
        <v>417</v>
      </c>
      <c r="BB13" s="1">
        <f>SUM(AW13,AX13,AY13,AZ13,BA13)</f>
        <v>2752</v>
      </c>
      <c r="BC13" s="1">
        <v>0</v>
      </c>
      <c r="BD13" s="21">
        <v>0.7</v>
      </c>
    </row>
    <row r="14" spans="1:56" x14ac:dyDescent="0.2">
      <c r="D14" s="1"/>
      <c r="E14" s="1">
        <v>10</v>
      </c>
      <c r="F14" s="5" t="s">
        <v>8</v>
      </c>
      <c r="G14" s="5" t="s">
        <v>9</v>
      </c>
      <c r="H14" s="5">
        <v>120</v>
      </c>
      <c r="I14" s="1"/>
      <c r="J14" s="1">
        <v>7</v>
      </c>
      <c r="K14" s="3" t="s">
        <v>1</v>
      </c>
      <c r="L14" s="3" t="s">
        <v>5</v>
      </c>
      <c r="M14" s="3">
        <v>137</v>
      </c>
      <c r="P14" s="6"/>
      <c r="Q14" s="6"/>
      <c r="R14" s="6"/>
      <c r="S14" s="1">
        <v>10</v>
      </c>
      <c r="T14" s="3" t="s">
        <v>1</v>
      </c>
      <c r="U14" s="3" t="s">
        <v>64</v>
      </c>
      <c r="V14" s="3">
        <v>133</v>
      </c>
      <c r="Y14" s="4" t="s">
        <v>16</v>
      </c>
      <c r="Z14" s="4" t="s">
        <v>17</v>
      </c>
      <c r="AA14" s="4">
        <v>216</v>
      </c>
      <c r="AB14" s="1"/>
      <c r="AC14" s="9"/>
      <c r="AD14" s="1"/>
      <c r="AE14" s="16"/>
      <c r="AF14" s="16"/>
      <c r="AG14" s="16"/>
      <c r="AK14" s="5" t="s">
        <v>8</v>
      </c>
      <c r="AL14" s="5" t="s">
        <v>9</v>
      </c>
      <c r="AM14" s="5">
        <v>183</v>
      </c>
      <c r="AN14" s="1"/>
      <c r="AQ14" s="4" t="s">
        <v>16</v>
      </c>
      <c r="AR14" s="4" t="s">
        <v>53</v>
      </c>
      <c r="AS14" s="17">
        <v>248</v>
      </c>
      <c r="AV14" s="1"/>
      <c r="AW14" s="1"/>
      <c r="AX14" s="1"/>
      <c r="AY14" s="1"/>
      <c r="AZ14" s="1"/>
      <c r="BA14" s="1"/>
      <c r="BB14" s="1"/>
      <c r="BC14" s="1"/>
      <c r="BD14" s="1"/>
    </row>
    <row r="15" spans="1:56" x14ac:dyDescent="0.2">
      <c r="D15" s="1"/>
      <c r="E15" s="1">
        <v>11</v>
      </c>
      <c r="F15" s="4" t="s">
        <v>16</v>
      </c>
      <c r="G15" s="4" t="s">
        <v>17</v>
      </c>
      <c r="H15" s="4">
        <v>115</v>
      </c>
      <c r="I15" s="1"/>
      <c r="J15" s="1">
        <v>8</v>
      </c>
      <c r="K15" s="3" t="s">
        <v>1</v>
      </c>
      <c r="L15" s="3" t="s">
        <v>2</v>
      </c>
      <c r="M15" s="3">
        <v>133</v>
      </c>
      <c r="N15" s="6" t="s">
        <v>38</v>
      </c>
      <c r="O15" s="10" t="s">
        <v>22</v>
      </c>
      <c r="P15" s="6"/>
      <c r="Q15" s="6"/>
      <c r="R15" s="6"/>
      <c r="S15" s="1">
        <v>11</v>
      </c>
      <c r="T15" s="3" t="s">
        <v>1</v>
      </c>
      <c r="U15" s="3" t="s">
        <v>6</v>
      </c>
      <c r="V15" s="3">
        <v>128</v>
      </c>
      <c r="Y15" s="4" t="s">
        <v>16</v>
      </c>
      <c r="Z15" s="4" t="s">
        <v>18</v>
      </c>
      <c r="AA15" s="4">
        <v>279</v>
      </c>
      <c r="AB15" s="6" t="s">
        <v>39</v>
      </c>
      <c r="AC15" s="10" t="s">
        <v>22</v>
      </c>
      <c r="AD15" s="1"/>
      <c r="AE15" s="1"/>
      <c r="AF15" s="1"/>
      <c r="AG15" s="1"/>
      <c r="AK15" s="4" t="s">
        <v>16</v>
      </c>
      <c r="AL15" s="4" t="s">
        <v>21</v>
      </c>
      <c r="AM15" s="17">
        <v>162</v>
      </c>
      <c r="AN15" s="1"/>
      <c r="AQ15" s="4" t="s">
        <v>16</v>
      </c>
      <c r="AR15" s="4" t="s">
        <v>17</v>
      </c>
      <c r="AS15" s="17">
        <v>204</v>
      </c>
    </row>
    <row r="16" spans="1:56" x14ac:dyDescent="0.2">
      <c r="D16" s="1"/>
      <c r="E16" s="1">
        <v>12</v>
      </c>
      <c r="F16" s="3" t="s">
        <v>1</v>
      </c>
      <c r="G16" s="3" t="s">
        <v>3</v>
      </c>
      <c r="H16" s="3">
        <v>109</v>
      </c>
      <c r="I16" s="1"/>
      <c r="J16" s="1">
        <v>12</v>
      </c>
      <c r="K16" s="3" t="s">
        <v>1</v>
      </c>
      <c r="L16" s="3" t="s">
        <v>3</v>
      </c>
      <c r="M16" s="3">
        <v>109</v>
      </c>
      <c r="N16" s="6">
        <v>885</v>
      </c>
      <c r="O16" s="10" t="s">
        <v>44</v>
      </c>
      <c r="P16" s="6"/>
      <c r="Q16" s="6"/>
      <c r="R16" s="6"/>
      <c r="S16" s="1">
        <v>12</v>
      </c>
      <c r="T16" s="2" t="s">
        <v>0</v>
      </c>
      <c r="U16" s="2" t="s">
        <v>15</v>
      </c>
      <c r="V16" s="2">
        <v>115</v>
      </c>
      <c r="Y16" s="4" t="s">
        <v>16</v>
      </c>
      <c r="Z16" s="4" t="s">
        <v>19</v>
      </c>
      <c r="AA16" s="4">
        <v>139</v>
      </c>
      <c r="AB16" s="1">
        <f>SUM(AA13:AA18)</f>
        <v>981</v>
      </c>
      <c r="AC16" s="9">
        <f>ROUND((AB16/8),1)</f>
        <v>122.6</v>
      </c>
      <c r="AD16" s="6"/>
      <c r="AE16" s="6"/>
      <c r="AF16" s="1"/>
      <c r="AG16" s="1"/>
      <c r="AK16" s="3" t="s">
        <v>1</v>
      </c>
      <c r="AL16" s="3" t="s">
        <v>2</v>
      </c>
      <c r="AM16" s="3">
        <v>162</v>
      </c>
      <c r="AN16" s="3"/>
      <c r="AQ16" s="4" t="s">
        <v>16</v>
      </c>
      <c r="AR16" s="4" t="s">
        <v>21</v>
      </c>
      <c r="AS16" s="17">
        <v>162</v>
      </c>
      <c r="AT16" s="6" t="s">
        <v>39</v>
      </c>
      <c r="AU16" s="10" t="s">
        <v>22</v>
      </c>
    </row>
    <row r="17" spans="4:53" x14ac:dyDescent="0.2">
      <c r="D17" s="1"/>
      <c r="E17" s="1">
        <v>13</v>
      </c>
      <c r="F17" s="3" t="s">
        <v>1</v>
      </c>
      <c r="G17" s="3" t="s">
        <v>4</v>
      </c>
      <c r="H17" s="3">
        <v>107</v>
      </c>
      <c r="I17" s="1"/>
      <c r="J17" s="1">
        <v>13</v>
      </c>
      <c r="K17" s="3" t="s">
        <v>1</v>
      </c>
      <c r="L17" s="3" t="s">
        <v>4</v>
      </c>
      <c r="M17" s="3">
        <v>107</v>
      </c>
      <c r="N17" s="6"/>
      <c r="O17" s="10"/>
      <c r="P17" s="6"/>
      <c r="Q17" s="6"/>
      <c r="R17" s="6"/>
      <c r="S17" s="1">
        <v>13</v>
      </c>
      <c r="T17" s="3" t="s">
        <v>1</v>
      </c>
      <c r="U17" s="3" t="s">
        <v>5</v>
      </c>
      <c r="V17" s="3">
        <v>115</v>
      </c>
      <c r="Y17" s="4" t="s">
        <v>16</v>
      </c>
      <c r="Z17" s="4" t="s">
        <v>32</v>
      </c>
      <c r="AA17" s="4">
        <v>110</v>
      </c>
      <c r="AB17" s="1"/>
      <c r="AC17" s="9"/>
      <c r="AD17" s="1"/>
      <c r="AE17" s="1"/>
      <c r="AF17" s="1"/>
      <c r="AG17" s="1"/>
      <c r="AK17" s="3" t="s">
        <v>1</v>
      </c>
      <c r="AL17" s="3" t="s">
        <v>64</v>
      </c>
      <c r="AM17" s="3">
        <v>145</v>
      </c>
      <c r="AN17" s="3"/>
      <c r="AQ17" s="4" t="s">
        <v>16</v>
      </c>
      <c r="AR17" s="4" t="s">
        <v>20</v>
      </c>
      <c r="AS17" s="17">
        <v>144</v>
      </c>
      <c r="AT17" s="1">
        <f>SUM(AS14:AS19)</f>
        <v>972</v>
      </c>
      <c r="AU17" s="9">
        <f>ROUND((AT17/8),1)</f>
        <v>121.5</v>
      </c>
    </row>
    <row r="18" spans="4:53" x14ac:dyDescent="0.2">
      <c r="D18" s="1"/>
      <c r="E18" s="1">
        <v>14</v>
      </c>
      <c r="F18" s="2" t="s">
        <v>0</v>
      </c>
      <c r="G18" s="2" t="s">
        <v>12</v>
      </c>
      <c r="H18" s="2">
        <v>98</v>
      </c>
      <c r="I18" s="1"/>
      <c r="J18" s="1">
        <v>16</v>
      </c>
      <c r="K18" s="3" t="s">
        <v>1</v>
      </c>
      <c r="L18" s="3" t="s">
        <v>24</v>
      </c>
      <c r="M18" s="3">
        <v>87</v>
      </c>
      <c r="N18" s="6"/>
      <c r="O18" s="10"/>
      <c r="P18" s="6"/>
      <c r="Q18" s="6"/>
      <c r="R18" s="6"/>
      <c r="S18" s="1">
        <v>14</v>
      </c>
      <c r="T18" s="4" t="s">
        <v>16</v>
      </c>
      <c r="U18" s="4" t="s">
        <v>32</v>
      </c>
      <c r="V18" s="4">
        <v>110</v>
      </c>
      <c r="Y18" s="4" t="s">
        <v>16</v>
      </c>
      <c r="Z18" s="4" t="s">
        <v>20</v>
      </c>
      <c r="AA18" s="4">
        <v>169</v>
      </c>
      <c r="AB18" s="1"/>
      <c r="AC18" s="9"/>
      <c r="AD18" s="1"/>
      <c r="AE18" s="1"/>
      <c r="AF18" s="1"/>
      <c r="AG18" s="1"/>
      <c r="AK18" s="4" t="s">
        <v>16</v>
      </c>
      <c r="AL18" s="4" t="s">
        <v>20</v>
      </c>
      <c r="AM18" s="17">
        <v>144</v>
      </c>
      <c r="AN18" s="1"/>
      <c r="AQ18" s="12" t="s">
        <v>16</v>
      </c>
      <c r="AR18" s="12" t="s">
        <v>19</v>
      </c>
      <c r="AS18" s="17">
        <v>139</v>
      </c>
    </row>
    <row r="19" spans="4:53" ht="24" x14ac:dyDescent="0.3">
      <c r="D19" s="1"/>
      <c r="E19" s="1">
        <v>15</v>
      </c>
      <c r="F19" s="5" t="s">
        <v>8</v>
      </c>
      <c r="G19" s="5" t="s">
        <v>26</v>
      </c>
      <c r="H19" s="5">
        <v>91</v>
      </c>
      <c r="I19" s="1"/>
      <c r="J19" s="1">
        <v>22</v>
      </c>
      <c r="K19" s="3" t="s">
        <v>1</v>
      </c>
      <c r="L19" s="3" t="s">
        <v>7</v>
      </c>
      <c r="M19" s="3">
        <v>54</v>
      </c>
      <c r="N19" s="6"/>
      <c r="O19" s="10"/>
      <c r="P19" s="6"/>
      <c r="Q19" s="6"/>
      <c r="R19" s="6"/>
      <c r="S19" s="1">
        <v>15</v>
      </c>
      <c r="T19" s="2" t="s">
        <v>0</v>
      </c>
      <c r="U19" s="2" t="s">
        <v>10</v>
      </c>
      <c r="V19" s="2">
        <v>104</v>
      </c>
      <c r="Y19" s="12" t="s">
        <v>16</v>
      </c>
      <c r="Z19" s="12" t="s">
        <v>21</v>
      </c>
      <c r="AA19" s="12">
        <v>0</v>
      </c>
      <c r="AD19" s="1"/>
      <c r="AE19" s="1"/>
      <c r="AF19" s="1"/>
      <c r="AG19" s="1"/>
      <c r="AK19" s="12" t="s">
        <v>16</v>
      </c>
      <c r="AL19" s="12" t="s">
        <v>19</v>
      </c>
      <c r="AM19" s="17">
        <v>139</v>
      </c>
      <c r="AN19" s="1"/>
      <c r="AQ19" s="4" t="s">
        <v>16</v>
      </c>
      <c r="AR19" s="4" t="s">
        <v>18</v>
      </c>
      <c r="AS19" s="17">
        <v>75</v>
      </c>
      <c r="AX19" s="7" t="s">
        <v>78</v>
      </c>
      <c r="AY19" s="1"/>
      <c r="AZ19" s="1"/>
      <c r="BA19" s="1"/>
    </row>
    <row r="20" spans="4:53" x14ac:dyDescent="0.2">
      <c r="D20" s="1"/>
      <c r="E20" s="1">
        <v>16</v>
      </c>
      <c r="F20" s="3" t="s">
        <v>1</v>
      </c>
      <c r="G20" s="3" t="s">
        <v>24</v>
      </c>
      <c r="H20" s="3">
        <v>87</v>
      </c>
      <c r="I20" s="1"/>
      <c r="J20" s="1">
        <v>23</v>
      </c>
      <c r="K20" s="3" t="s">
        <v>1</v>
      </c>
      <c r="L20" s="3" t="s">
        <v>6</v>
      </c>
      <c r="M20" s="3">
        <v>46</v>
      </c>
      <c r="N20" s="6"/>
      <c r="O20" s="10"/>
      <c r="P20" s="6"/>
      <c r="Q20" s="6"/>
      <c r="R20" s="6"/>
      <c r="S20" s="1">
        <v>16</v>
      </c>
      <c r="T20" s="13" t="s">
        <v>0</v>
      </c>
      <c r="U20" s="13" t="s">
        <v>14</v>
      </c>
      <c r="V20" s="13">
        <v>79</v>
      </c>
      <c r="Y20" s="12" t="s">
        <v>16</v>
      </c>
      <c r="Z20" s="12" t="s">
        <v>34</v>
      </c>
      <c r="AA20" s="12">
        <v>0</v>
      </c>
      <c r="AD20" s="1"/>
      <c r="AE20" s="1"/>
      <c r="AF20" s="1"/>
      <c r="AG20" s="1"/>
      <c r="AK20" s="18" t="s">
        <v>1</v>
      </c>
      <c r="AL20" s="18" t="s">
        <v>4</v>
      </c>
      <c r="AM20" s="3">
        <v>136</v>
      </c>
      <c r="AN20" s="3"/>
      <c r="AQ20" s="4" t="s">
        <v>16</v>
      </c>
      <c r="AR20" s="4" t="s">
        <v>34</v>
      </c>
      <c r="AS20" s="17">
        <v>66</v>
      </c>
      <c r="AX20" s="1" t="s">
        <v>8</v>
      </c>
      <c r="AY20" s="1">
        <v>766</v>
      </c>
      <c r="AZ20" s="1"/>
      <c r="BA20" s="1"/>
    </row>
    <row r="21" spans="4:53" x14ac:dyDescent="0.2">
      <c r="D21" s="1"/>
      <c r="E21" s="1">
        <v>17</v>
      </c>
      <c r="F21" s="4" t="s">
        <v>16</v>
      </c>
      <c r="G21" s="4" t="s">
        <v>23</v>
      </c>
      <c r="H21" s="4">
        <v>87</v>
      </c>
      <c r="I21" s="1"/>
      <c r="J21" s="1">
        <v>4</v>
      </c>
      <c r="K21" s="4" t="s">
        <v>16</v>
      </c>
      <c r="L21" s="4" t="s">
        <v>20</v>
      </c>
      <c r="M21" s="4">
        <v>169</v>
      </c>
      <c r="N21" s="6" t="s">
        <v>47</v>
      </c>
      <c r="O21" s="10"/>
      <c r="P21" s="6"/>
      <c r="Q21" s="6">
        <v>0</v>
      </c>
      <c r="R21" s="6"/>
      <c r="S21" s="1">
        <v>17</v>
      </c>
      <c r="T21" s="4" t="s">
        <v>16</v>
      </c>
      <c r="U21" s="4" t="s">
        <v>53</v>
      </c>
      <c r="V21" s="4">
        <v>68</v>
      </c>
      <c r="Y21" s="3" t="s">
        <v>1</v>
      </c>
      <c r="Z21" s="3" t="s">
        <v>62</v>
      </c>
      <c r="AA21" s="3">
        <v>0</v>
      </c>
      <c r="AB21" s="3" t="s">
        <v>63</v>
      </c>
      <c r="AC21" s="9"/>
      <c r="AD21" s="1"/>
      <c r="AE21" s="1"/>
      <c r="AF21" s="1"/>
      <c r="AG21" s="1"/>
      <c r="AK21" s="5" t="s">
        <v>8</v>
      </c>
      <c r="AL21" s="5" t="s">
        <v>55</v>
      </c>
      <c r="AM21" s="5">
        <v>122</v>
      </c>
      <c r="AN21" s="1"/>
      <c r="AQ21" s="4" t="s">
        <v>16</v>
      </c>
      <c r="AR21" s="4" t="s">
        <v>36</v>
      </c>
      <c r="AS21" s="4">
        <v>0</v>
      </c>
      <c r="AX21" s="1" t="s">
        <v>1</v>
      </c>
      <c r="AY21" s="1">
        <v>452</v>
      </c>
      <c r="AZ21" s="1"/>
      <c r="BA21" s="1"/>
    </row>
    <row r="22" spans="4:53" x14ac:dyDescent="0.2">
      <c r="D22" s="1"/>
      <c r="E22" s="1">
        <v>18</v>
      </c>
      <c r="F22" s="2" t="s">
        <v>0</v>
      </c>
      <c r="G22" s="2" t="s">
        <v>14</v>
      </c>
      <c r="H22" s="2">
        <v>81</v>
      </c>
      <c r="I22" s="1"/>
      <c r="J22" s="1">
        <v>6</v>
      </c>
      <c r="K22" s="4" t="s">
        <v>16</v>
      </c>
      <c r="L22" s="4" t="s">
        <v>21</v>
      </c>
      <c r="M22" s="4">
        <v>165</v>
      </c>
      <c r="P22" s="6"/>
      <c r="Q22" s="6"/>
      <c r="R22" s="6"/>
      <c r="S22" s="1">
        <v>18</v>
      </c>
      <c r="T22" s="2" t="s">
        <v>0</v>
      </c>
      <c r="U22" s="2" t="s">
        <v>60</v>
      </c>
      <c r="V22" s="2">
        <v>64</v>
      </c>
      <c r="Y22" s="3" t="s">
        <v>1</v>
      </c>
      <c r="Z22" s="3" t="s">
        <v>64</v>
      </c>
      <c r="AA22" s="3">
        <v>133</v>
      </c>
      <c r="AB22" s="3"/>
      <c r="AC22" s="9"/>
      <c r="AD22" s="1"/>
      <c r="AE22" s="1"/>
      <c r="AF22" s="1"/>
      <c r="AG22" s="1"/>
      <c r="AK22" s="2" t="s">
        <v>0</v>
      </c>
      <c r="AL22" s="2" t="s">
        <v>10</v>
      </c>
      <c r="AM22" s="2">
        <v>121</v>
      </c>
      <c r="AN22" s="1"/>
      <c r="AQ22" s="3" t="s">
        <v>1</v>
      </c>
      <c r="AR22" s="3" t="s">
        <v>3</v>
      </c>
      <c r="AS22" s="3">
        <v>215</v>
      </c>
      <c r="AT22" s="3" t="s">
        <v>63</v>
      </c>
      <c r="AX22" s="1" t="s">
        <v>76</v>
      </c>
      <c r="AY22" s="1">
        <v>418</v>
      </c>
      <c r="AZ22" s="1"/>
      <c r="BA22" s="1"/>
    </row>
    <row r="23" spans="4:53" x14ac:dyDescent="0.2">
      <c r="D23" s="1"/>
      <c r="E23" s="1">
        <v>19</v>
      </c>
      <c r="F23" s="4" t="s">
        <v>16</v>
      </c>
      <c r="G23" s="4" t="s">
        <v>19</v>
      </c>
      <c r="H23" s="4">
        <v>78</v>
      </c>
      <c r="I23" s="1"/>
      <c r="J23" s="1">
        <v>11</v>
      </c>
      <c r="K23" s="4" t="s">
        <v>16</v>
      </c>
      <c r="L23" s="4" t="s">
        <v>17</v>
      </c>
      <c r="M23" s="4">
        <v>115</v>
      </c>
      <c r="N23" s="6" t="s">
        <v>38</v>
      </c>
      <c r="O23" s="10" t="s">
        <v>22</v>
      </c>
      <c r="P23" s="6"/>
      <c r="Q23" s="6"/>
      <c r="R23" s="6"/>
      <c r="S23" s="1">
        <v>19</v>
      </c>
      <c r="T23" s="5" t="s">
        <v>8</v>
      </c>
      <c r="U23" s="5" t="s">
        <v>33</v>
      </c>
      <c r="V23" s="5">
        <v>63</v>
      </c>
      <c r="Y23" s="3" t="s">
        <v>1</v>
      </c>
      <c r="Z23" s="3" t="s">
        <v>2</v>
      </c>
      <c r="AA23" s="3">
        <v>231</v>
      </c>
      <c r="AB23" s="6" t="s">
        <v>39</v>
      </c>
      <c r="AC23" s="10" t="s">
        <v>22</v>
      </c>
      <c r="AD23" s="1"/>
      <c r="AE23" s="1"/>
      <c r="AF23" s="1"/>
      <c r="AG23" s="1"/>
      <c r="AK23" s="2" t="s">
        <v>0</v>
      </c>
      <c r="AL23" s="2" t="s">
        <v>12</v>
      </c>
      <c r="AM23" s="2">
        <v>103</v>
      </c>
      <c r="AN23" s="1"/>
      <c r="AQ23" s="18" t="s">
        <v>1</v>
      </c>
      <c r="AR23" s="18" t="s">
        <v>5</v>
      </c>
      <c r="AS23" s="3">
        <v>190</v>
      </c>
      <c r="AT23" s="3"/>
      <c r="AX23" s="1" t="s">
        <v>0</v>
      </c>
      <c r="AY23" s="1">
        <v>306</v>
      </c>
      <c r="AZ23" s="1"/>
      <c r="BA23" s="1"/>
    </row>
    <row r="24" spans="4:53" x14ac:dyDescent="0.2">
      <c r="D24" s="1"/>
      <c r="E24" s="1">
        <v>20</v>
      </c>
      <c r="F24" s="2" t="s">
        <v>0</v>
      </c>
      <c r="G24" s="2" t="s">
        <v>13</v>
      </c>
      <c r="H24" s="2">
        <v>77</v>
      </c>
      <c r="I24" s="1"/>
      <c r="J24" s="1">
        <v>17</v>
      </c>
      <c r="K24" s="4" t="s">
        <v>16</v>
      </c>
      <c r="L24" s="4" t="s">
        <v>23</v>
      </c>
      <c r="M24" s="4">
        <v>87</v>
      </c>
      <c r="N24" s="6" t="s">
        <v>41</v>
      </c>
      <c r="O24" s="10" t="s">
        <v>48</v>
      </c>
      <c r="P24" s="6"/>
      <c r="Q24" s="6"/>
      <c r="R24" s="6"/>
      <c r="S24" s="1">
        <v>20</v>
      </c>
      <c r="T24" s="5" t="s">
        <v>8</v>
      </c>
      <c r="U24" s="5" t="s">
        <v>56</v>
      </c>
      <c r="V24" s="5">
        <v>62</v>
      </c>
      <c r="Y24" s="3" t="s">
        <v>1</v>
      </c>
      <c r="Z24" s="3" t="s">
        <v>4</v>
      </c>
      <c r="AA24" s="3">
        <v>50</v>
      </c>
      <c r="AB24" s="1">
        <f>SUM(AA21:AA28)</f>
        <v>728</v>
      </c>
      <c r="AC24" s="9">
        <f>ROUND((AB24/8),1)</f>
        <v>91</v>
      </c>
      <c r="AD24" s="6"/>
      <c r="AE24" s="6"/>
      <c r="AF24" s="1"/>
      <c r="AG24" s="1"/>
      <c r="AK24" s="5" t="s">
        <v>8</v>
      </c>
      <c r="AL24" s="5" t="s">
        <v>56</v>
      </c>
      <c r="AM24" s="5">
        <v>81</v>
      </c>
      <c r="AN24" s="1"/>
      <c r="AQ24" s="3" t="s">
        <v>1</v>
      </c>
      <c r="AR24" s="3" t="s">
        <v>6</v>
      </c>
      <c r="AS24" s="3">
        <v>184</v>
      </c>
      <c r="AT24" s="3" t="s">
        <v>70</v>
      </c>
      <c r="AX24" s="1" t="s">
        <v>77</v>
      </c>
      <c r="AY24" s="1">
        <v>269</v>
      </c>
      <c r="AZ24" s="1"/>
      <c r="BA24" s="1"/>
    </row>
    <row r="25" spans="4:53" x14ac:dyDescent="0.2">
      <c r="D25" s="1"/>
      <c r="E25" s="1">
        <v>21</v>
      </c>
      <c r="F25" s="2" t="s">
        <v>0</v>
      </c>
      <c r="G25" s="2" t="s">
        <v>10</v>
      </c>
      <c r="H25" s="2">
        <v>76</v>
      </c>
      <c r="I25" s="1"/>
      <c r="J25" s="1">
        <v>19</v>
      </c>
      <c r="K25" s="4" t="s">
        <v>16</v>
      </c>
      <c r="L25" s="4" t="s">
        <v>19</v>
      </c>
      <c r="M25" s="4">
        <v>78</v>
      </c>
      <c r="N25" s="6"/>
      <c r="O25" s="10"/>
      <c r="P25" s="6"/>
      <c r="Q25" s="6"/>
      <c r="R25" s="6"/>
      <c r="S25" s="1">
        <v>21</v>
      </c>
      <c r="T25" s="3" t="s">
        <v>1</v>
      </c>
      <c r="U25" s="3" t="s">
        <v>3</v>
      </c>
      <c r="V25" s="3">
        <v>61</v>
      </c>
      <c r="Y25" s="3" t="s">
        <v>1</v>
      </c>
      <c r="Z25" s="3" t="s">
        <v>3</v>
      </c>
      <c r="AA25" s="3">
        <v>61</v>
      </c>
      <c r="AB25" s="3" t="s">
        <v>63</v>
      </c>
      <c r="AC25" s="9"/>
      <c r="AD25" s="1"/>
      <c r="AE25" s="1"/>
      <c r="AF25" s="1"/>
      <c r="AG25" s="1"/>
      <c r="AK25" s="4" t="s">
        <v>16</v>
      </c>
      <c r="AL25" s="4" t="s">
        <v>18</v>
      </c>
      <c r="AM25" s="17">
        <v>75</v>
      </c>
      <c r="AN25" s="1"/>
      <c r="AQ25" s="3" t="s">
        <v>1</v>
      </c>
      <c r="AR25" s="3" t="s">
        <v>2</v>
      </c>
      <c r="AS25" s="3">
        <v>162</v>
      </c>
      <c r="AT25" s="6" t="s">
        <v>39</v>
      </c>
      <c r="AU25" s="10" t="s">
        <v>22</v>
      </c>
      <c r="AX25" s="1" t="s">
        <v>16</v>
      </c>
      <c r="AY25" s="1">
        <v>211</v>
      </c>
      <c r="AZ25" s="1"/>
      <c r="BA25" s="1"/>
    </row>
    <row r="26" spans="4:53" x14ac:dyDescent="0.2">
      <c r="D26" s="1"/>
      <c r="E26" s="1">
        <v>22</v>
      </c>
      <c r="F26" s="3" t="s">
        <v>1</v>
      </c>
      <c r="G26" s="3" t="s">
        <v>7</v>
      </c>
      <c r="H26" s="3">
        <v>54</v>
      </c>
      <c r="I26" s="1"/>
      <c r="J26" s="1">
        <v>25</v>
      </c>
      <c r="K26" s="4" t="s">
        <v>16</v>
      </c>
      <c r="L26" s="4" t="s">
        <v>18</v>
      </c>
      <c r="M26" s="4">
        <v>22</v>
      </c>
      <c r="N26" s="6"/>
      <c r="O26" s="10"/>
      <c r="P26" s="6"/>
      <c r="Q26" s="6"/>
      <c r="R26" s="6"/>
      <c r="S26" s="1">
        <v>22</v>
      </c>
      <c r="T26" s="2" t="s">
        <v>0</v>
      </c>
      <c r="U26" s="2" t="s">
        <v>12</v>
      </c>
      <c r="V26" s="2">
        <v>58</v>
      </c>
      <c r="Y26" s="3" t="s">
        <v>1</v>
      </c>
      <c r="Z26" s="3" t="s">
        <v>5</v>
      </c>
      <c r="AA26" s="3">
        <v>115</v>
      </c>
      <c r="AB26" s="3"/>
      <c r="AC26" s="9"/>
      <c r="AD26" s="1"/>
      <c r="AE26" s="1"/>
      <c r="AF26" s="1"/>
      <c r="AG26" s="1"/>
      <c r="AK26" s="2" t="s">
        <v>0</v>
      </c>
      <c r="AL26" s="2" t="s">
        <v>15</v>
      </c>
      <c r="AM26" s="2">
        <v>73</v>
      </c>
      <c r="AN26" s="1"/>
      <c r="AQ26" s="3" t="s">
        <v>1</v>
      </c>
      <c r="AR26" s="3" t="s">
        <v>64</v>
      </c>
      <c r="AS26" s="3">
        <v>145</v>
      </c>
      <c r="AT26" s="1">
        <f>SUM(AS23:AS28)</f>
        <v>874</v>
      </c>
      <c r="AU26" s="9">
        <f>ROUND((AT26/8),1)</f>
        <v>109.3</v>
      </c>
      <c r="AX26" s="1" t="s">
        <v>75</v>
      </c>
      <c r="AY26" s="1">
        <v>115</v>
      </c>
      <c r="AZ26" s="1"/>
      <c r="BA26" s="1"/>
    </row>
    <row r="27" spans="4:53" x14ac:dyDescent="0.2">
      <c r="D27" s="1"/>
      <c r="E27" s="1">
        <v>23</v>
      </c>
      <c r="F27" s="3" t="s">
        <v>1</v>
      </c>
      <c r="G27" s="3" t="s">
        <v>6</v>
      </c>
      <c r="H27" s="3">
        <v>46</v>
      </c>
      <c r="I27" s="1"/>
      <c r="J27" s="1">
        <v>31</v>
      </c>
      <c r="K27" s="4" t="s">
        <v>16</v>
      </c>
      <c r="L27" s="4" t="s">
        <v>34</v>
      </c>
      <c r="M27" s="4">
        <v>0</v>
      </c>
      <c r="N27" s="6"/>
      <c r="O27" s="10"/>
      <c r="P27" s="6"/>
      <c r="Q27" s="6"/>
      <c r="R27" s="6"/>
      <c r="S27" s="1">
        <v>23</v>
      </c>
      <c r="T27" s="2" t="s">
        <v>0</v>
      </c>
      <c r="U27" s="2" t="s">
        <v>11</v>
      </c>
      <c r="V27" s="2">
        <v>55</v>
      </c>
      <c r="Y27" s="3" t="s">
        <v>1</v>
      </c>
      <c r="Z27" s="3" t="s">
        <v>6</v>
      </c>
      <c r="AA27" s="3">
        <v>128</v>
      </c>
      <c r="AB27" s="3"/>
      <c r="AC27" s="9"/>
      <c r="AD27" s="1"/>
      <c r="AE27" s="1"/>
      <c r="AF27" s="1"/>
      <c r="AG27" s="1"/>
      <c r="AK27" s="5" t="s">
        <v>8</v>
      </c>
      <c r="AL27" s="5" t="s">
        <v>34</v>
      </c>
      <c r="AM27" s="5">
        <v>67</v>
      </c>
      <c r="AN27" s="1"/>
      <c r="AQ27" s="18" t="s">
        <v>1</v>
      </c>
      <c r="AR27" s="18" t="s">
        <v>4</v>
      </c>
      <c r="AS27" s="3">
        <v>136</v>
      </c>
      <c r="AT27" s="3"/>
      <c r="AX27" s="1"/>
      <c r="AY27" s="1"/>
      <c r="AZ27" s="1"/>
      <c r="BA27" s="1"/>
    </row>
    <row r="28" spans="4:53" x14ac:dyDescent="0.2">
      <c r="D28" s="1"/>
      <c r="E28" s="1">
        <v>24</v>
      </c>
      <c r="F28" s="2" t="s">
        <v>0</v>
      </c>
      <c r="G28" s="2" t="s">
        <v>11</v>
      </c>
      <c r="H28" s="2">
        <v>27</v>
      </c>
      <c r="I28" s="1"/>
      <c r="J28" s="1">
        <v>32</v>
      </c>
      <c r="K28" s="4" t="s">
        <v>16</v>
      </c>
      <c r="L28" s="4" t="s">
        <v>36</v>
      </c>
      <c r="M28" s="4">
        <v>0</v>
      </c>
      <c r="N28" s="6"/>
      <c r="O28" s="10"/>
      <c r="P28" s="6"/>
      <c r="Q28" s="6"/>
      <c r="R28" s="6"/>
      <c r="S28" s="1">
        <v>24</v>
      </c>
      <c r="T28" s="5" t="s">
        <v>8</v>
      </c>
      <c r="U28" s="5" t="s">
        <v>55</v>
      </c>
      <c r="V28" s="5">
        <v>54</v>
      </c>
      <c r="Y28" s="3" t="s">
        <v>1</v>
      </c>
      <c r="Z28" s="3" t="s">
        <v>7</v>
      </c>
      <c r="AA28" s="3">
        <v>10</v>
      </c>
      <c r="AB28" s="3"/>
      <c r="AC28" s="9"/>
      <c r="AD28" s="1"/>
      <c r="AE28" s="1"/>
      <c r="AF28" s="1"/>
      <c r="AG28" s="1"/>
      <c r="AK28" s="4" t="s">
        <v>16</v>
      </c>
      <c r="AL28" s="4" t="s">
        <v>34</v>
      </c>
      <c r="AM28" s="17">
        <v>66</v>
      </c>
      <c r="AN28" s="1"/>
      <c r="AQ28" s="3" t="s">
        <v>1</v>
      </c>
      <c r="AR28" s="3" t="s">
        <v>62</v>
      </c>
      <c r="AS28" s="3">
        <v>57</v>
      </c>
      <c r="AT28" s="3"/>
    </row>
    <row r="29" spans="4:53" x14ac:dyDescent="0.2">
      <c r="D29" s="1"/>
      <c r="E29" s="1">
        <v>25</v>
      </c>
      <c r="F29" s="4" t="s">
        <v>16</v>
      </c>
      <c r="G29" s="4" t="s">
        <v>18</v>
      </c>
      <c r="H29" s="4">
        <v>22</v>
      </c>
      <c r="I29" s="1"/>
      <c r="J29" s="1">
        <v>9</v>
      </c>
      <c r="K29" s="5" t="s">
        <v>8</v>
      </c>
      <c r="L29" s="5" t="s">
        <v>25</v>
      </c>
      <c r="M29" s="5">
        <v>133</v>
      </c>
      <c r="N29" s="6" t="s">
        <v>46</v>
      </c>
      <c r="O29" s="10"/>
      <c r="P29" s="6"/>
      <c r="Q29" s="6">
        <v>2</v>
      </c>
      <c r="R29" s="6"/>
      <c r="S29" s="1">
        <v>25</v>
      </c>
      <c r="T29" s="2" t="s">
        <v>0</v>
      </c>
      <c r="U29" s="2" t="s">
        <v>61</v>
      </c>
      <c r="V29" s="2">
        <v>53</v>
      </c>
      <c r="Y29" s="2" t="s">
        <v>0</v>
      </c>
      <c r="Z29" s="2" t="s">
        <v>60</v>
      </c>
      <c r="AA29" s="2">
        <v>64</v>
      </c>
      <c r="AB29" s="1"/>
      <c r="AC29" s="9"/>
      <c r="AD29" s="1"/>
      <c r="AE29" s="1"/>
      <c r="AF29" s="1"/>
      <c r="AG29" s="1"/>
      <c r="AK29" s="3" t="s">
        <v>1</v>
      </c>
      <c r="AL29" s="3" t="s">
        <v>62</v>
      </c>
      <c r="AM29" s="3">
        <v>57</v>
      </c>
      <c r="AN29" s="3"/>
      <c r="AQ29" s="3" t="s">
        <v>1</v>
      </c>
      <c r="AR29" s="3" t="s">
        <v>7</v>
      </c>
      <c r="AS29" s="3">
        <v>0</v>
      </c>
      <c r="AT29" s="3"/>
    </row>
    <row r="30" spans="4:53" x14ac:dyDescent="0.2">
      <c r="D30" s="1"/>
      <c r="E30" s="1">
        <v>26</v>
      </c>
      <c r="F30" s="5" t="s">
        <v>8</v>
      </c>
      <c r="G30" s="5" t="s">
        <v>27</v>
      </c>
      <c r="H30" s="5">
        <v>21</v>
      </c>
      <c r="I30" s="1"/>
      <c r="J30" s="1">
        <v>10</v>
      </c>
      <c r="K30" s="5" t="s">
        <v>8</v>
      </c>
      <c r="L30" s="5" t="s">
        <v>9</v>
      </c>
      <c r="M30" s="5">
        <v>120</v>
      </c>
      <c r="O30" s="10"/>
      <c r="P30" s="6"/>
      <c r="Q30" s="6"/>
      <c r="R30" s="6"/>
      <c r="S30" s="1">
        <v>26</v>
      </c>
      <c r="T30" s="3" t="s">
        <v>1</v>
      </c>
      <c r="U30" s="3" t="s">
        <v>4</v>
      </c>
      <c r="V30" s="3">
        <v>50</v>
      </c>
      <c r="Y30" s="2" t="s">
        <v>0</v>
      </c>
      <c r="Z30" s="2" t="s">
        <v>61</v>
      </c>
      <c r="AA30" s="2">
        <v>53</v>
      </c>
      <c r="AB30" s="1"/>
      <c r="AC30" s="9"/>
      <c r="AD30" s="1"/>
      <c r="AE30" s="1"/>
      <c r="AF30" s="1"/>
      <c r="AG30" s="1"/>
      <c r="AK30" s="2" t="s">
        <v>0</v>
      </c>
      <c r="AL30" s="2" t="s">
        <v>61</v>
      </c>
      <c r="AM30" s="2">
        <v>55</v>
      </c>
      <c r="AN30" s="1"/>
      <c r="AQ30" s="2" t="s">
        <v>0</v>
      </c>
      <c r="AR30" s="2" t="s">
        <v>13</v>
      </c>
      <c r="AS30" s="2">
        <v>209</v>
      </c>
    </row>
    <row r="31" spans="4:53" x14ac:dyDescent="0.2">
      <c r="D31" s="1"/>
      <c r="E31" s="1">
        <v>27</v>
      </c>
      <c r="F31" s="5" t="s">
        <v>8</v>
      </c>
      <c r="G31" s="5" t="s">
        <v>31</v>
      </c>
      <c r="H31" s="5">
        <v>0</v>
      </c>
      <c r="I31" s="1"/>
      <c r="J31" s="1">
        <v>15</v>
      </c>
      <c r="K31" s="5" t="s">
        <v>8</v>
      </c>
      <c r="L31" s="5" t="s">
        <v>26</v>
      </c>
      <c r="M31" s="5">
        <v>91</v>
      </c>
      <c r="N31" s="6" t="s">
        <v>38</v>
      </c>
      <c r="O31" s="10" t="s">
        <v>22</v>
      </c>
      <c r="P31" s="6"/>
      <c r="Q31" s="6"/>
      <c r="R31" s="6"/>
      <c r="S31" s="1">
        <v>27</v>
      </c>
      <c r="T31" s="2" t="s">
        <v>0</v>
      </c>
      <c r="U31" s="2" t="s">
        <v>13</v>
      </c>
      <c r="V31" s="2">
        <v>26</v>
      </c>
      <c r="Y31" s="2" t="s">
        <v>0</v>
      </c>
      <c r="Z31" s="2" t="s">
        <v>10</v>
      </c>
      <c r="AA31" s="2">
        <v>104</v>
      </c>
      <c r="AB31" s="1"/>
      <c r="AC31" s="9"/>
      <c r="AD31" s="6"/>
      <c r="AE31" s="6"/>
      <c r="AF31" s="1"/>
      <c r="AG31" s="1"/>
      <c r="AK31" s="2" t="s">
        <v>0</v>
      </c>
      <c r="AL31" s="2" t="s">
        <v>14</v>
      </c>
      <c r="AM31" s="2">
        <v>41</v>
      </c>
      <c r="AN31" s="1"/>
      <c r="AQ31" s="2" t="s">
        <v>0</v>
      </c>
      <c r="AR31" s="2" t="s">
        <v>10</v>
      </c>
      <c r="AS31" s="2">
        <v>121</v>
      </c>
    </row>
    <row r="32" spans="4:53" x14ac:dyDescent="0.2">
      <c r="D32" s="1"/>
      <c r="E32" s="1">
        <v>28</v>
      </c>
      <c r="F32" s="5" t="s">
        <v>8</v>
      </c>
      <c r="G32" s="5" t="s">
        <v>33</v>
      </c>
      <c r="H32" s="5">
        <v>0</v>
      </c>
      <c r="I32" s="1"/>
      <c r="J32" s="1">
        <v>26</v>
      </c>
      <c r="K32" s="5" t="s">
        <v>8</v>
      </c>
      <c r="L32" s="5" t="s">
        <v>27</v>
      </c>
      <c r="M32" s="5">
        <v>21</v>
      </c>
      <c r="N32" s="6" t="s">
        <v>43</v>
      </c>
      <c r="O32" s="10" t="s">
        <v>49</v>
      </c>
      <c r="P32" s="6"/>
      <c r="Q32" s="6"/>
      <c r="R32" s="6"/>
      <c r="S32" s="1">
        <v>28</v>
      </c>
      <c r="T32" s="3" t="s">
        <v>1</v>
      </c>
      <c r="U32" s="3" t="s">
        <v>7</v>
      </c>
      <c r="V32" s="3">
        <v>10</v>
      </c>
      <c r="Y32" s="2" t="s">
        <v>0</v>
      </c>
      <c r="Z32" s="2" t="s">
        <v>11</v>
      </c>
      <c r="AA32" s="2">
        <v>55</v>
      </c>
      <c r="AB32" s="6" t="s">
        <v>39</v>
      </c>
      <c r="AC32" s="10" t="s">
        <v>22</v>
      </c>
      <c r="AD32" s="1"/>
      <c r="AE32" s="1"/>
      <c r="AF32" s="1"/>
      <c r="AG32" s="1"/>
      <c r="AK32" s="5" t="s">
        <v>8</v>
      </c>
      <c r="AL32" s="5" t="s">
        <v>59</v>
      </c>
      <c r="AM32" s="5">
        <v>39</v>
      </c>
      <c r="AN32" s="1"/>
      <c r="AQ32" s="2" t="s">
        <v>0</v>
      </c>
      <c r="AR32" s="2" t="s">
        <v>12</v>
      </c>
      <c r="AS32" s="2">
        <v>103</v>
      </c>
      <c r="AT32" s="6" t="s">
        <v>39</v>
      </c>
      <c r="AU32" s="10" t="s">
        <v>22</v>
      </c>
    </row>
    <row r="33" spans="4:47" x14ac:dyDescent="0.2">
      <c r="D33" s="1"/>
      <c r="E33" s="1">
        <v>29</v>
      </c>
      <c r="F33" s="5" t="s">
        <v>8</v>
      </c>
      <c r="G33" s="5" t="s">
        <v>32</v>
      </c>
      <c r="H33" s="5">
        <v>0</v>
      </c>
      <c r="I33" s="1"/>
      <c r="J33" s="1">
        <v>27</v>
      </c>
      <c r="K33" s="5" t="s">
        <v>8</v>
      </c>
      <c r="L33" s="5" t="s">
        <v>31</v>
      </c>
      <c r="M33" s="5">
        <v>0</v>
      </c>
      <c r="N33" s="1"/>
      <c r="O33" s="1"/>
      <c r="P33" s="1"/>
      <c r="Q33" s="1"/>
      <c r="R33" s="1"/>
      <c r="S33" s="1">
        <v>29</v>
      </c>
      <c r="T33" s="4" t="s">
        <v>16</v>
      </c>
      <c r="U33" s="4" t="s">
        <v>21</v>
      </c>
      <c r="V33" s="4">
        <v>0</v>
      </c>
      <c r="Y33" s="2" t="s">
        <v>0</v>
      </c>
      <c r="Z33" s="2" t="s">
        <v>12</v>
      </c>
      <c r="AA33" s="2">
        <v>58</v>
      </c>
      <c r="AB33" s="1">
        <f>SUM(AA29:AA36)</f>
        <v>554</v>
      </c>
      <c r="AC33" s="9">
        <f>ROUND((AB33/8),1)</f>
        <v>69.3</v>
      </c>
      <c r="AD33" s="1"/>
      <c r="AE33" s="1"/>
      <c r="AF33" s="1"/>
      <c r="AG33" s="1"/>
      <c r="AK33" s="2" t="s">
        <v>0</v>
      </c>
      <c r="AL33" s="2" t="s">
        <v>11</v>
      </c>
      <c r="AM33" s="2">
        <v>18</v>
      </c>
      <c r="AN33" s="1"/>
      <c r="AQ33" s="2" t="s">
        <v>0</v>
      </c>
      <c r="AR33" s="2" t="s">
        <v>15</v>
      </c>
      <c r="AS33" s="2">
        <v>73</v>
      </c>
      <c r="AT33" s="1">
        <f>SUM(AS30:AS36)</f>
        <v>620</v>
      </c>
      <c r="AU33" s="9">
        <f>ROUND((AT33/8),1)</f>
        <v>77.5</v>
      </c>
    </row>
    <row r="34" spans="4:47" x14ac:dyDescent="0.2">
      <c r="D34" s="1"/>
      <c r="E34" s="1">
        <v>30</v>
      </c>
      <c r="F34" s="5" t="s">
        <v>8</v>
      </c>
      <c r="G34" s="5" t="s">
        <v>35</v>
      </c>
      <c r="H34" s="5">
        <v>0</v>
      </c>
      <c r="I34" s="1"/>
      <c r="J34" s="1">
        <v>28</v>
      </c>
      <c r="K34" s="5" t="s">
        <v>8</v>
      </c>
      <c r="L34" s="5" t="s">
        <v>33</v>
      </c>
      <c r="M34" s="5">
        <v>0</v>
      </c>
      <c r="N34" s="1"/>
      <c r="O34" s="1"/>
      <c r="P34" s="1"/>
      <c r="Q34" s="1"/>
      <c r="R34" s="1"/>
      <c r="S34" s="1">
        <v>30</v>
      </c>
      <c r="T34" s="4" t="s">
        <v>16</v>
      </c>
      <c r="U34" s="4" t="s">
        <v>34</v>
      </c>
      <c r="V34" s="4">
        <v>0</v>
      </c>
      <c r="Y34" s="2" t="s">
        <v>0</v>
      </c>
      <c r="Z34" s="2" t="s">
        <v>13</v>
      </c>
      <c r="AA34" s="2">
        <v>26</v>
      </c>
      <c r="AB34" s="1"/>
      <c r="AC34" s="9"/>
      <c r="AD34" s="1"/>
      <c r="AE34" s="1"/>
      <c r="AF34" s="1"/>
      <c r="AG34" s="1"/>
      <c r="AK34" s="5" t="s">
        <v>8</v>
      </c>
      <c r="AL34" s="5" t="s">
        <v>58</v>
      </c>
      <c r="AM34" s="5">
        <v>0</v>
      </c>
      <c r="AN34" s="1"/>
      <c r="AQ34" s="2" t="s">
        <v>0</v>
      </c>
      <c r="AR34" s="2" t="s">
        <v>61</v>
      </c>
      <c r="AS34" s="2">
        <v>55</v>
      </c>
    </row>
    <row r="35" spans="4:47" x14ac:dyDescent="0.2">
      <c r="D35" s="1"/>
      <c r="E35" s="1">
        <v>31</v>
      </c>
      <c r="F35" s="4" t="s">
        <v>16</v>
      </c>
      <c r="G35" s="4" t="s">
        <v>34</v>
      </c>
      <c r="H35" s="4">
        <v>0</v>
      </c>
      <c r="I35" s="1"/>
      <c r="J35" s="1">
        <v>29</v>
      </c>
      <c r="K35" s="5" t="s">
        <v>8</v>
      </c>
      <c r="L35" s="5" t="s">
        <v>32</v>
      </c>
      <c r="M35" s="5">
        <v>0</v>
      </c>
      <c r="N35" s="1"/>
      <c r="O35" s="1"/>
      <c r="P35" s="1"/>
      <c r="Q35" s="1"/>
      <c r="R35" s="1"/>
      <c r="S35" s="1">
        <v>31</v>
      </c>
      <c r="T35" s="5" t="s">
        <v>8</v>
      </c>
      <c r="U35" s="5" t="s">
        <v>32</v>
      </c>
      <c r="V35" s="5">
        <v>0</v>
      </c>
      <c r="Y35" s="2" t="s">
        <v>0</v>
      </c>
      <c r="Z35" s="2" t="s">
        <v>15</v>
      </c>
      <c r="AA35" s="2">
        <v>115</v>
      </c>
      <c r="AB35" s="1"/>
      <c r="AC35" s="9"/>
      <c r="AD35" s="1"/>
      <c r="AE35" s="1"/>
      <c r="AF35" s="1"/>
      <c r="AG35" s="1"/>
      <c r="AK35" s="3" t="s">
        <v>1</v>
      </c>
      <c r="AL35" s="3" t="s">
        <v>7</v>
      </c>
      <c r="AM35" s="3">
        <v>0</v>
      </c>
      <c r="AN35" s="3"/>
      <c r="AQ35" s="2" t="s">
        <v>0</v>
      </c>
      <c r="AR35" s="2" t="s">
        <v>14</v>
      </c>
      <c r="AS35" s="2">
        <v>41</v>
      </c>
    </row>
    <row r="36" spans="4:47" x14ac:dyDescent="0.2">
      <c r="D36" s="1"/>
      <c r="E36" s="1">
        <v>32</v>
      </c>
      <c r="F36" s="4" t="s">
        <v>16</v>
      </c>
      <c r="G36" s="4" t="s">
        <v>36</v>
      </c>
      <c r="H36" s="4">
        <v>0</v>
      </c>
      <c r="I36" s="1"/>
      <c r="J36" s="1">
        <v>30</v>
      </c>
      <c r="K36" s="5" t="s">
        <v>8</v>
      </c>
      <c r="L36" s="5" t="s">
        <v>35</v>
      </c>
      <c r="M36" s="5">
        <v>0</v>
      </c>
      <c r="N36" s="1"/>
      <c r="O36" s="1"/>
      <c r="P36" s="1"/>
      <c r="Q36" s="1"/>
      <c r="R36" s="1"/>
      <c r="S36" s="1">
        <v>32</v>
      </c>
      <c r="T36" s="3" t="s">
        <v>1</v>
      </c>
      <c r="U36" s="3" t="s">
        <v>62</v>
      </c>
      <c r="V36" s="3">
        <v>0</v>
      </c>
      <c r="Y36" s="2" t="s">
        <v>0</v>
      </c>
      <c r="Z36" s="2" t="s">
        <v>14</v>
      </c>
      <c r="AA36" s="2">
        <v>79</v>
      </c>
      <c r="AB36" s="1"/>
      <c r="AC36" s="9"/>
      <c r="AD36" s="1"/>
      <c r="AE36" s="1"/>
      <c r="AF36" s="1"/>
      <c r="AG36" s="1"/>
      <c r="AK36" s="2" t="s">
        <v>0</v>
      </c>
      <c r="AL36" s="2" t="s">
        <v>60</v>
      </c>
      <c r="AM36" s="2">
        <v>0</v>
      </c>
      <c r="AN36" s="1"/>
      <c r="AQ36" s="2" t="s">
        <v>0</v>
      </c>
      <c r="AR36" s="2" t="s">
        <v>11</v>
      </c>
      <c r="AS36" s="2">
        <v>18</v>
      </c>
    </row>
    <row r="37" spans="4:47" x14ac:dyDescent="0.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K37" s="4" t="s">
        <v>16</v>
      </c>
      <c r="AL37" s="4" t="s">
        <v>36</v>
      </c>
      <c r="AM37" s="4">
        <v>0</v>
      </c>
      <c r="AQ37" s="2" t="s">
        <v>0</v>
      </c>
      <c r="AR37" s="2" t="s">
        <v>60</v>
      </c>
      <c r="AS37" s="2">
        <v>0</v>
      </c>
    </row>
    <row r="38" spans="4:47" x14ac:dyDescent="0.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4:47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4:47" x14ac:dyDescent="0.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</sheetData>
  <sortState xmlns:xlrd2="http://schemas.microsoft.com/office/spreadsheetml/2017/richdata2" ref="AX20:AY32">
    <sortCondition descending="1" ref="AY20:AY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Langdon</dc:creator>
  <cp:lastModifiedBy>Barry Langdon</cp:lastModifiedBy>
  <dcterms:created xsi:type="dcterms:W3CDTF">2023-10-05T18:45:23Z</dcterms:created>
  <dcterms:modified xsi:type="dcterms:W3CDTF">2024-04-20T10:17:54Z</dcterms:modified>
</cp:coreProperties>
</file>